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xr:revisionPtr revIDLastSave="0" documentId="13_ncr:1_{78DCF494-31C8-43D4-9632-84AA03A0311E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</sheets>
  <definedNames>
    <definedName name="_xlnm.Print_Area" localSheetId="0">Sheet1!$A$1:$J$7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C6" i="1"/>
  <c r="D5" i="1"/>
  <c r="I4" i="1" s="1"/>
  <c r="J4" i="1" s="1"/>
  <c r="D4" i="1"/>
  <c r="I3" i="1" s="1"/>
  <c r="J3" i="1" s="1"/>
  <c r="D3" i="1"/>
  <c r="I6" i="1" s="1"/>
  <c r="D2" i="1"/>
  <c r="I2" i="1" s="1"/>
  <c r="J2" i="1" s="1"/>
  <c r="I5" i="1" l="1"/>
  <c r="I7" i="1"/>
  <c r="J7" i="1" s="1"/>
  <c r="J5" i="1" l="1"/>
</calcChain>
</file>

<file path=xl/sharedStrings.xml><?xml version="1.0" encoding="utf-8"?>
<sst xmlns="http://schemas.openxmlformats.org/spreadsheetml/2006/main" count="26" uniqueCount="22">
  <si>
    <t>species</t>
  </si>
  <si>
    <t>urea</t>
  </si>
  <si>
    <t>analytic form</t>
  </si>
  <si>
    <t>ammonical nitrogen</t>
  </si>
  <si>
    <t>nitrate nitrogen</t>
  </si>
  <si>
    <t>urea nitrogen</t>
  </si>
  <si>
    <t>phosphate</t>
  </si>
  <si>
    <t>P2O5</t>
  </si>
  <si>
    <t>K2O</t>
  </si>
  <si>
    <t>total nitrogen</t>
  </si>
  <si>
    <t>N</t>
  </si>
  <si>
    <r>
      <t>KNO</t>
    </r>
    <r>
      <rPr>
        <vertAlign val="subscript"/>
        <sz val="12"/>
        <color theme="1"/>
        <rFont val="Calibri (Body)"/>
      </rPr>
      <t>3</t>
    </r>
  </si>
  <si>
    <t>actual mass concentration</t>
  </si>
  <si>
    <t>total mass</t>
  </si>
  <si>
    <t>potassium</t>
  </si>
  <si>
    <t>formula weight (g/mol)</t>
  </si>
  <si>
    <t>actual mass (g)</t>
  </si>
  <si>
    <t>actual # moles (mol)</t>
  </si>
  <si>
    <t>inert filler</t>
  </si>
  <si>
    <r>
      <t>(NH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>)</t>
    </r>
    <r>
      <rPr>
        <sz val="12"/>
        <color theme="1"/>
        <rFont val="Calibri (Body)"/>
      </rPr>
      <t>2SO4</t>
    </r>
  </si>
  <si>
    <r>
      <t>KH2PO</t>
    </r>
    <r>
      <rPr>
        <vertAlign val="subscript"/>
        <sz val="12"/>
        <color theme="1"/>
        <rFont val="Calibri (Body)"/>
      </rPr>
      <t>4</t>
    </r>
  </si>
  <si>
    <t>actual mole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</si>
</sst>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3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5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zoomScaleNormal="100" workbookViewId="0">
      <selection activeCell="C6" sqref="C6"/>
    </sheetView>
  </sheetViews>
  <sheetFormatPr defaultColWidth="10.6640625" defaultRowHeight="15.5"/>
  <cols>
    <col min="1" max="1" width="13.5" customWidth="1"/>
    <col min="2" max="2" width="9.33203125" customWidth="1"/>
    <col min="3" max="4" width="7.83203125" customWidth="1"/>
    <col min="5" max="5" width="2.1640625" customWidth="1"/>
    <col min="6" max="6" width="17.83203125" customWidth="1"/>
    <col min="7" max="7" width="8.6640625" customWidth="1"/>
    <col min="8" max="8" width="9" customWidth="1"/>
    <col min="9" max="9" width="12.6640625" customWidth="1"/>
    <col min="10" max="10" width="12.1640625" customWidth="1"/>
    <col min="11" max="11" width="2.1640625" customWidth="1"/>
  </cols>
  <sheetData>
    <row r="1" spans="1:11" s="2" customFormat="1" ht="50" customHeight="1">
      <c r="A1" s="2" t="s">
        <v>0</v>
      </c>
      <c r="B1" s="2" t="s">
        <v>15</v>
      </c>
      <c r="C1" s="2" t="s">
        <v>16</v>
      </c>
      <c r="D1" s="2" t="s">
        <v>17</v>
      </c>
      <c r="F1" s="3"/>
      <c r="G1" s="2" t="s">
        <v>2</v>
      </c>
      <c r="H1" s="2" t="s">
        <v>15</v>
      </c>
      <c r="I1" s="2" t="s">
        <v>21</v>
      </c>
      <c r="J1" s="2" t="s">
        <v>12</v>
      </c>
    </row>
    <row r="2" spans="1:11" ht="15" customHeight="1">
      <c r="A2" s="6" t="s">
        <v>19</v>
      </c>
      <c r="B2" s="1">
        <v>132</v>
      </c>
      <c r="C2" s="8">
        <v>15</v>
      </c>
      <c r="D2" s="5">
        <f>C2/B2</f>
        <v>0.11363636363636363</v>
      </c>
      <c r="E2" s="1"/>
      <c r="F2" s="4" t="s">
        <v>3</v>
      </c>
      <c r="G2" s="1" t="s">
        <v>10</v>
      </c>
      <c r="H2" s="1">
        <v>14</v>
      </c>
      <c r="I2" s="8">
        <f>D2*2</f>
        <v>0.22727272727272727</v>
      </c>
      <c r="J2" s="7">
        <f>I2*H2/C7</f>
        <v>3.1818181818181815E-2</v>
      </c>
      <c r="K2" s="1"/>
    </row>
    <row r="3" spans="1:11" ht="15" customHeight="1">
      <c r="A3" s="6" t="s">
        <v>20</v>
      </c>
      <c r="B3" s="1">
        <v>136</v>
      </c>
      <c r="C3" s="8">
        <v>39</v>
      </c>
      <c r="D3" s="5">
        <f t="shared" ref="D3:D5" si="0">C3/B3</f>
        <v>0.28676470588235292</v>
      </c>
      <c r="E3" s="1"/>
      <c r="F3" s="4" t="s">
        <v>4</v>
      </c>
      <c r="G3" s="1" t="s">
        <v>10</v>
      </c>
      <c r="H3" s="1">
        <v>14</v>
      </c>
      <c r="I3" s="8">
        <f>D4</f>
        <v>0.13861386138613863</v>
      </c>
      <c r="J3" s="7">
        <f>I3*H3/C7</f>
        <v>1.9405940594059409E-2</v>
      </c>
      <c r="K3" s="1"/>
    </row>
    <row r="4" spans="1:11" ht="15" customHeight="1">
      <c r="A4" s="6" t="s">
        <v>11</v>
      </c>
      <c r="B4" s="1">
        <v>101</v>
      </c>
      <c r="C4" s="8">
        <v>14</v>
      </c>
      <c r="D4" s="5">
        <f t="shared" si="0"/>
        <v>0.13861386138613863</v>
      </c>
      <c r="E4" s="1"/>
      <c r="F4" s="4" t="s">
        <v>5</v>
      </c>
      <c r="G4" s="1" t="s">
        <v>10</v>
      </c>
      <c r="H4" s="1">
        <v>14</v>
      </c>
      <c r="I4" s="8">
        <f>D5*2</f>
        <v>1.0666666666666667</v>
      </c>
      <c r="J4" s="7">
        <f>I4*H4/C7</f>
        <v>0.14933333333333335</v>
      </c>
      <c r="K4" s="1"/>
    </row>
    <row r="5" spans="1:11" ht="15" customHeight="1">
      <c r="A5" s="6" t="s">
        <v>1</v>
      </c>
      <c r="B5" s="1">
        <v>60</v>
      </c>
      <c r="C5" s="8">
        <v>32</v>
      </c>
      <c r="D5" s="5">
        <f t="shared" si="0"/>
        <v>0.53333333333333333</v>
      </c>
      <c r="E5" s="1"/>
      <c r="F5" s="4" t="s">
        <v>9</v>
      </c>
      <c r="G5" s="1" t="s">
        <v>10</v>
      </c>
      <c r="H5" s="1">
        <v>14</v>
      </c>
      <c r="I5" s="8">
        <f>I2+I3+I4</f>
        <v>1.4325532553255327</v>
      </c>
      <c r="J5" s="10">
        <f>J2+J3+J4</f>
        <v>0.20055745574557457</v>
      </c>
      <c r="K5" s="1"/>
    </row>
    <row r="6" spans="1:11">
      <c r="A6" s="6" t="s">
        <v>18</v>
      </c>
      <c r="B6" s="1"/>
      <c r="C6" s="8">
        <f>C7 - SUM(C2:C5)</f>
        <v>0</v>
      </c>
      <c r="D6" s="9"/>
      <c r="F6" s="4" t="s">
        <v>6</v>
      </c>
      <c r="G6" s="1" t="s">
        <v>7</v>
      </c>
      <c r="H6" s="1">
        <v>142</v>
      </c>
      <c r="I6" s="8">
        <f>D3/2</f>
        <v>0.14338235294117646</v>
      </c>
      <c r="J6" s="10">
        <f>I6*H6/C7</f>
        <v>0.20360294117647057</v>
      </c>
    </row>
    <row r="7" spans="1:11" ht="15" customHeight="1">
      <c r="A7" s="6" t="s">
        <v>13</v>
      </c>
      <c r="B7" s="1"/>
      <c r="C7" s="8">
        <v>100</v>
      </c>
      <c r="E7" s="1"/>
      <c r="F7" s="4" t="s">
        <v>14</v>
      </c>
      <c r="G7" s="1" t="s">
        <v>8</v>
      </c>
      <c r="H7" s="1">
        <v>94</v>
      </c>
      <c r="I7" s="8">
        <f>(D4+D3)/2</f>
        <v>0.21268928363424577</v>
      </c>
      <c r="J7" s="10">
        <f>I7*H7/C7</f>
        <v>0.19992792661619102</v>
      </c>
      <c r="K7" s="1"/>
    </row>
    <row r="8" spans="1:11" ht="15" customHeight="1">
      <c r="A8" s="6"/>
      <c r="B8" s="1"/>
      <c r="E8" s="1"/>
      <c r="F8" s="4"/>
      <c r="G8" s="1"/>
      <c r="H8" s="1"/>
      <c r="I8" s="7"/>
      <c r="J8" s="7"/>
      <c r="K8" s="1"/>
    </row>
    <row r="9" spans="1:11" ht="15" customHeight="1"/>
    <row r="10" spans="1:11" ht="15" customHeight="1">
      <c r="E10" s="1"/>
      <c r="F10" s="4"/>
      <c r="G10" s="1"/>
      <c r="H10" s="1"/>
      <c r="I10" s="7"/>
      <c r="J10" s="7"/>
      <c r="K10" s="1"/>
    </row>
  </sheetData>
  <printOptions horizontalCentered="1" verticalCentered="1" gridLines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student</cp:lastModifiedBy>
  <cp:lastPrinted>2024-01-22T15:54:58Z</cp:lastPrinted>
  <dcterms:created xsi:type="dcterms:W3CDTF">2018-12-13T21:47:15Z</dcterms:created>
  <dcterms:modified xsi:type="dcterms:W3CDTF">2024-01-25T20:47:08Z</dcterms:modified>
</cp:coreProperties>
</file>